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hodes\appdata\local\bentley\projectwise\workingdir\ohiodot-pw.bentley.com_ohiodot-pw-02\krhodes@ljbinc.com\d1412870\"/>
    </mc:Choice>
  </mc:AlternateContent>
  <xr:revisionPtr revIDLastSave="0" documentId="13_ncr:1_{DB5AE0A7-870E-4336-A579-DFD2B99E74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rol Points" sheetId="1" r:id="rId1"/>
    <sheet name="Grid to Ground Calc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2" l="1"/>
  <c r="H14" i="2"/>
  <c r="A20" i="2"/>
  <c r="A21" i="2"/>
  <c r="A22" i="2"/>
  <c r="A19" i="2"/>
  <c r="F4" i="2" l="1"/>
  <c r="B20" i="2" l="1"/>
  <c r="B19" i="2"/>
  <c r="C20" i="2"/>
  <c r="B21" i="2"/>
  <c r="C21" i="2"/>
  <c r="B22" i="2"/>
  <c r="C22" i="2"/>
  <c r="C19" i="2"/>
  <c r="H25" i="2"/>
  <c r="H24" i="2"/>
  <c r="C18" i="2"/>
  <c r="C17" i="2"/>
  <c r="B18" i="2"/>
  <c r="B17" i="2"/>
  <c r="A17" i="2" l="1"/>
  <c r="A18" i="2"/>
  <c r="H13" i="2"/>
  <c r="H12" i="2"/>
</calcChain>
</file>

<file path=xl/sharedStrings.xml><?xml version="1.0" encoding="utf-8"?>
<sst xmlns="http://schemas.openxmlformats.org/spreadsheetml/2006/main" count="60" uniqueCount="37">
  <si>
    <t>CP100</t>
  </si>
  <si>
    <t>Description</t>
  </si>
  <si>
    <t>CP101</t>
  </si>
  <si>
    <t>CP105</t>
  </si>
  <si>
    <t>CP107</t>
  </si>
  <si>
    <t>CP108</t>
  </si>
  <si>
    <t>Difference</t>
  </si>
  <si>
    <t>Scale Factors</t>
  </si>
  <si>
    <t>Point Name</t>
  </si>
  <si>
    <t>Northing(Grid)</t>
  </si>
  <si>
    <t>Easting(Grid)</t>
  </si>
  <si>
    <t>Grid Distance Between</t>
  </si>
  <si>
    <t>Measured Ground Distance</t>
  </si>
  <si>
    <t>Northing(Ground)</t>
  </si>
  <si>
    <t>Easting(Ground)</t>
  </si>
  <si>
    <t>Grid to Ground</t>
  </si>
  <si>
    <t>Ground Distance Between</t>
  </si>
  <si>
    <t>NCI Traverse Point</t>
  </si>
  <si>
    <t>Using CP105 Scale Factor</t>
  </si>
  <si>
    <t>CP114</t>
  </si>
  <si>
    <t>CP115</t>
  </si>
  <si>
    <t>CP116</t>
  </si>
  <si>
    <t>CP117</t>
  </si>
  <si>
    <t>Mag Nail Set</t>
  </si>
  <si>
    <t>NORTHING</t>
  </si>
  <si>
    <t>EASTING</t>
  </si>
  <si>
    <t>ELEVATION</t>
  </si>
  <si>
    <t>DESCRIPTION</t>
  </si>
  <si>
    <t>PROJECT CONTROL COORDINATES</t>
  </si>
  <si>
    <t>CP1</t>
  </si>
  <si>
    <t>CP2</t>
  </si>
  <si>
    <t>3/4" REBAR W/ PRIMARY PROJECT CONTROL CAP</t>
  </si>
  <si>
    <t>CONTROL POINTS (CP) NUMBER</t>
  </si>
  <si>
    <t>COORDINATES U.S. SURVEY FEET</t>
  </si>
  <si>
    <t>STATION, OFFSET</t>
  </si>
  <si>
    <t>STA. 110+73.90, 44.2615' RT</t>
  </si>
  <si>
    <t>STA. 101+53.27, 145.9287'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</si>
</sst>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2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i/>
      <sz val="12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2" applyNumberFormat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14" fillId="24" borderId="0" applyNumberFormat="0" applyBorder="0" applyAlignment="0" applyProtection="0"/>
    <xf numFmtId="0" fontId="19" fillId="9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9" fillId="14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10" borderId="0" applyNumberFormat="0" applyBorder="0" applyAlignment="0" applyProtection="0"/>
    <xf numFmtId="0" fontId="14" fillId="25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8" fillId="29" borderId="2" applyNumberFormat="0" applyAlignment="0" applyProtection="0"/>
    <xf numFmtId="0" fontId="20" fillId="6" borderId="5" applyNumberFormat="0" applyAlignment="0" applyProtection="0"/>
    <xf numFmtId="0" fontId="15" fillId="0" borderId="7" applyNumberFormat="0" applyFill="0" applyAlignment="0" applyProtection="0"/>
    <xf numFmtId="0" fontId="21" fillId="0" borderId="1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2" fillId="7" borderId="6" applyNumberFormat="0" applyFont="0" applyAlignment="0" applyProtection="0"/>
    <xf numFmtId="0" fontId="7" fillId="29" borderId="3" applyNumberFormat="0" applyAlignment="0" applyProtection="0"/>
    <xf numFmtId="0" fontId="17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3" fillId="0" borderId="0"/>
    <xf numFmtId="0" fontId="13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64" fontId="22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164" fontId="24" fillId="0" borderId="0" xfId="1" applyNumberFormat="1" applyFont="1" applyFill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/>
    <xf numFmtId="0" fontId="25" fillId="0" borderId="14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8" fillId="0" borderId="21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/>
    </xf>
    <xf numFmtId="0" fontId="28" fillId="0" borderId="26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165" fontId="29" fillId="0" borderId="22" xfId="1" applyNumberFormat="1" applyFont="1" applyFill="1" applyBorder="1" applyAlignment="1">
      <alignment horizontal="center"/>
    </xf>
    <xf numFmtId="164" fontId="29" fillId="0" borderId="12" xfId="1" applyNumberFormat="1" applyFont="1" applyFill="1" applyBorder="1" applyAlignment="1">
      <alignment horizontal="center"/>
    </xf>
    <xf numFmtId="164" fontId="29" fillId="0" borderId="23" xfId="1" applyNumberFormat="1" applyFont="1" applyFill="1" applyBorder="1" applyAlignment="1">
      <alignment horizontal="center"/>
    </xf>
    <xf numFmtId="0" fontId="28" fillId="0" borderId="13" xfId="0" applyFont="1" applyBorder="1" applyAlignment="1">
      <alignment horizontal="left"/>
    </xf>
    <xf numFmtId="0" fontId="28" fillId="0" borderId="20" xfId="0" applyFont="1" applyBorder="1" applyAlignment="1">
      <alignment horizontal="center"/>
    </xf>
    <xf numFmtId="165" fontId="29" fillId="0" borderId="18" xfId="1" applyNumberFormat="1" applyFont="1" applyFill="1" applyBorder="1" applyAlignment="1">
      <alignment horizontal="center"/>
    </xf>
    <xf numFmtId="164" fontId="29" fillId="0" borderId="10" xfId="1" applyNumberFormat="1" applyFont="1" applyFill="1" applyBorder="1" applyAlignment="1">
      <alignment horizontal="center"/>
    </xf>
    <xf numFmtId="164" fontId="29" fillId="0" borderId="11" xfId="1" applyNumberFormat="1" applyFont="1" applyFill="1" applyBorder="1" applyAlignment="1">
      <alignment horizontal="center"/>
    </xf>
    <xf numFmtId="0" fontId="28" fillId="0" borderId="17" xfId="0" applyFont="1" applyBorder="1" applyAlignment="1">
      <alignment horizontal="left"/>
    </xf>
  </cellXfs>
  <cellStyles count="44">
    <cellStyle name="20% - Accent1 2" xfId="11" xr:uid="{00000000-0005-0000-0000-000000000000}"/>
    <cellStyle name="20% - Accent2 2" xfId="12" xr:uid="{00000000-0005-0000-0000-000001000000}"/>
    <cellStyle name="20% - Accent3 2" xfId="13" xr:uid="{00000000-0005-0000-0000-000002000000}"/>
    <cellStyle name="20% - Accent4 2" xfId="14" xr:uid="{00000000-0005-0000-0000-000003000000}"/>
    <cellStyle name="20% - Accent5" xfId="8" builtinId="46" customBuiltin="1"/>
    <cellStyle name="20% - Accent6" xfId="10" builtinId="50" customBuiltin="1"/>
    <cellStyle name="40% - Accent1 2" xfId="15" xr:uid="{00000000-0005-0000-0000-000006000000}"/>
    <cellStyle name="40% - Accent2" xfId="7" builtinId="35" customBuiltin="1"/>
    <cellStyle name="40% - Accent3 2" xfId="16" xr:uid="{00000000-0005-0000-0000-000008000000}"/>
    <cellStyle name="40% - Accent4 2" xfId="17" xr:uid="{00000000-0005-0000-0000-000009000000}"/>
    <cellStyle name="40% - Accent5" xfId="9" builtinId="47" customBuiltin="1"/>
    <cellStyle name="40% - Accent6 2" xfId="18" xr:uid="{00000000-0005-0000-0000-00000B000000}"/>
    <cellStyle name="60% - Accent1 2" xfId="19" xr:uid="{00000000-0005-0000-0000-00000C000000}"/>
    <cellStyle name="60% - Accent2 2" xfId="20" xr:uid="{00000000-0005-0000-0000-00000D000000}"/>
    <cellStyle name="60% - Accent3 2" xfId="21" xr:uid="{00000000-0005-0000-0000-00000E000000}"/>
    <cellStyle name="60% - Accent4 2" xfId="22" xr:uid="{00000000-0005-0000-0000-00000F000000}"/>
    <cellStyle name="60% - Accent5 2" xfId="23" xr:uid="{00000000-0005-0000-0000-000010000000}"/>
    <cellStyle name="60% - Accent6 2" xfId="24" xr:uid="{00000000-0005-0000-0000-000011000000}"/>
    <cellStyle name="Accent1 2" xfId="25" xr:uid="{00000000-0005-0000-0000-000012000000}"/>
    <cellStyle name="Accent2 2" xfId="26" xr:uid="{00000000-0005-0000-0000-000013000000}"/>
    <cellStyle name="Accent3 2" xfId="27" xr:uid="{00000000-0005-0000-0000-000014000000}"/>
    <cellStyle name="Accent4 2" xfId="28" xr:uid="{00000000-0005-0000-0000-000015000000}"/>
    <cellStyle name="Accent5 2" xfId="29" xr:uid="{00000000-0005-0000-0000-000016000000}"/>
    <cellStyle name="Accent6 2" xfId="30" xr:uid="{00000000-0005-0000-0000-000017000000}"/>
    <cellStyle name="Bad" xfId="2" builtinId="27" customBuiltin="1"/>
    <cellStyle name="Calculation 2" xfId="31" xr:uid="{00000000-0005-0000-0000-000019000000}"/>
    <cellStyle name="Check Cell 2" xfId="32" xr:uid="{00000000-0005-0000-0000-00001A000000}"/>
    <cellStyle name="Explanatory Text" xfId="6" builtinId="53" customBuiltin="1"/>
    <cellStyle name="Good" xfId="1" builtinId="26" customBuiltin="1"/>
    <cellStyle name="Heading 1 2" xfId="33" xr:uid="{00000000-0005-0000-0000-00001D000000}"/>
    <cellStyle name="Heading 2 2" xfId="34" xr:uid="{00000000-0005-0000-0000-00001E000000}"/>
    <cellStyle name="Heading 3 2" xfId="35" xr:uid="{00000000-0005-0000-0000-00001F000000}"/>
    <cellStyle name="Heading 4 2" xfId="36" xr:uid="{00000000-0005-0000-0000-000020000000}"/>
    <cellStyle name="Input" xfId="4" builtinId="20" customBuiltin="1"/>
    <cellStyle name="Linked Cell" xfId="5" builtinId="24" customBuiltin="1"/>
    <cellStyle name="Neutral" xfId="3" builtinId="28" customBuiltin="1"/>
    <cellStyle name="Normal" xfId="0" builtinId="0"/>
    <cellStyle name="Normal 2" xfId="42" xr:uid="{00000000-0005-0000-0000-000025000000}"/>
    <cellStyle name="Normal 3" xfId="43" xr:uid="{00000000-0005-0000-0000-000026000000}"/>
    <cellStyle name="Note 2" xfId="37" xr:uid="{00000000-0005-0000-0000-000027000000}"/>
    <cellStyle name="Output 2" xfId="38" xr:uid="{00000000-0005-0000-0000-000028000000}"/>
    <cellStyle name="Title 2" xfId="39" xr:uid="{00000000-0005-0000-0000-000029000000}"/>
    <cellStyle name="Total 2" xfId="40" xr:uid="{00000000-0005-0000-0000-00002A000000}"/>
    <cellStyle name="Warning Text 2" xfId="41" xr:uid="{00000000-0005-0000-0000-00002B000000}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7"/>
  <sheetViews>
    <sheetView tabSelected="1" zoomScale="85" zoomScaleNormal="85" workbookViewId="0">
      <pane ySplit="3" topLeftCell="A4" activePane="bottomLeft" state="frozen"/>
      <selection pane="bottomLeft" activeCell="F10" sqref="F10"/>
    </sheetView>
  </sheetViews>
  <sheetFormatPr defaultRowHeight="15" x14ac:dyDescent="0.25"/>
  <cols>
    <col min="1" max="1" width="39.5703125" bestFit="1" customWidth="1"/>
    <col min="2" max="2" width="35" bestFit="1" customWidth="1"/>
    <col min="3" max="3" width="18.7109375" bestFit="1" customWidth="1"/>
    <col min="4" max="4" width="20.5703125" customWidth="1"/>
    <col min="5" max="5" width="21" bestFit="1" customWidth="1"/>
    <col min="6" max="6" width="60.7109375" bestFit="1" customWidth="1"/>
  </cols>
  <sheetData>
    <row r="1" spans="1:15" ht="15.75" thickBot="1" x14ac:dyDescent="0.3">
      <c r="A1" s="12" t="s">
        <v>28</v>
      </c>
      <c r="B1" s="14"/>
      <c r="C1" s="15"/>
      <c r="D1" s="15"/>
      <c r="E1" s="15"/>
      <c r="F1" s="13"/>
    </row>
    <row r="2" spans="1:15" s="11" customFormat="1" ht="15.75" thickBot="1" x14ac:dyDescent="0.25">
      <c r="A2" s="19" t="s">
        <v>32</v>
      </c>
      <c r="B2" s="19" t="s">
        <v>34</v>
      </c>
      <c r="C2" s="20" t="s">
        <v>33</v>
      </c>
      <c r="D2" s="21"/>
      <c r="E2" s="19" t="s">
        <v>26</v>
      </c>
      <c r="F2" s="19" t="s">
        <v>27</v>
      </c>
    </row>
    <row r="3" spans="1:15" ht="16.5" thickBot="1" x14ac:dyDescent="0.3">
      <c r="A3" s="16"/>
      <c r="B3" s="16"/>
      <c r="C3" s="22" t="s">
        <v>24</v>
      </c>
      <c r="D3" s="23" t="s">
        <v>25</v>
      </c>
      <c r="E3" s="16"/>
      <c r="F3" s="16"/>
      <c r="G3" s="1"/>
      <c r="H3" s="1"/>
      <c r="I3" s="1"/>
      <c r="J3" s="1"/>
      <c r="K3" s="1"/>
      <c r="L3" s="1"/>
      <c r="M3" s="1"/>
      <c r="N3" s="1"/>
      <c r="O3" s="1"/>
    </row>
    <row r="4" spans="1:15" ht="15.75" x14ac:dyDescent="0.25">
      <c r="A4" s="24" t="s">
        <v>29</v>
      </c>
      <c r="B4" s="25" t="s">
        <v>35</v>
      </c>
      <c r="C4" s="26">
        <v>311662.9327</v>
      </c>
      <c r="D4" s="27">
        <v>180828.81909999999</v>
      </c>
      <c r="E4" s="25">
        <v>906.91600000000005</v>
      </c>
      <c r="F4" s="28" t="s">
        <v>31</v>
      </c>
      <c r="G4" s="1"/>
      <c r="H4" s="1"/>
      <c r="I4" s="1"/>
      <c r="J4" s="1"/>
      <c r="K4" s="1"/>
      <c r="L4" s="1"/>
      <c r="M4" s="1"/>
      <c r="N4" s="1"/>
      <c r="O4" s="1"/>
    </row>
    <row r="5" spans="1:15" ht="16.5" thickBot="1" x14ac:dyDescent="0.3">
      <c r="A5" s="29" t="s">
        <v>30</v>
      </c>
      <c r="B5" s="30" t="s">
        <v>36</v>
      </c>
      <c r="C5" s="31">
        <v>311486.49440000003</v>
      </c>
      <c r="D5" s="32">
        <v>179919.5589</v>
      </c>
      <c r="E5" s="30">
        <v>902.10599999999999</v>
      </c>
      <c r="F5" s="33" t="s">
        <v>31</v>
      </c>
      <c r="G5" s="1"/>
      <c r="H5" s="1"/>
      <c r="I5" s="1"/>
      <c r="J5" s="1"/>
      <c r="K5" s="1"/>
      <c r="L5" s="1"/>
      <c r="M5" s="1"/>
      <c r="N5" s="1"/>
      <c r="O5" s="1"/>
    </row>
    <row r="6" spans="1:15" ht="15.75" x14ac:dyDescent="0.25">
      <c r="A6" s="8"/>
      <c r="B6" s="8"/>
      <c r="C6" s="8"/>
      <c r="D6" s="8"/>
      <c r="E6" s="9"/>
      <c r="F6" s="8"/>
      <c r="G6" s="1"/>
      <c r="H6" s="1"/>
      <c r="I6" s="1"/>
      <c r="J6" s="1"/>
      <c r="K6" s="1"/>
      <c r="L6" s="1"/>
      <c r="M6" s="1"/>
      <c r="N6" s="1"/>
      <c r="O6" s="1"/>
    </row>
    <row r="7" spans="1:15" ht="15.75" x14ac:dyDescent="0.25">
      <c r="A7" s="10"/>
      <c r="B7" s="10"/>
      <c r="C7" s="8"/>
      <c r="D7" s="8"/>
      <c r="E7" s="9"/>
      <c r="F7" s="8"/>
      <c r="G7" s="1"/>
      <c r="H7" s="1"/>
      <c r="I7" s="1"/>
      <c r="J7" s="1"/>
      <c r="K7" s="1"/>
      <c r="L7" s="1"/>
      <c r="M7" s="1"/>
      <c r="N7" s="1"/>
      <c r="O7" s="1"/>
    </row>
    <row r="8" spans="1:15" ht="15.75" x14ac:dyDescent="0.25">
      <c r="A8" s="8"/>
      <c r="B8" s="8"/>
      <c r="C8" s="8"/>
      <c r="D8" s="8"/>
      <c r="E8" s="9"/>
      <c r="F8" s="8"/>
      <c r="G8" s="1"/>
      <c r="H8" s="1"/>
      <c r="I8" s="1"/>
      <c r="J8" s="1"/>
      <c r="K8" s="1"/>
      <c r="L8" s="1"/>
      <c r="M8" s="1"/>
      <c r="N8" s="1"/>
      <c r="O8" s="1"/>
    </row>
    <row r="9" spans="1:15" ht="15.75" x14ac:dyDescent="0.25">
      <c r="A9" s="1"/>
      <c r="B9" s="1"/>
      <c r="C9" s="1"/>
      <c r="D9" s="1"/>
      <c r="E9" s="6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x14ac:dyDescent="0.25">
      <c r="A10" s="1"/>
      <c r="B10" s="1"/>
      <c r="C10" s="1"/>
      <c r="D10" s="1"/>
      <c r="E10" s="6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x14ac:dyDescent="0.25">
      <c r="A11" s="1"/>
      <c r="B11" s="1"/>
      <c r="C11" s="1"/>
      <c r="D11" s="1"/>
      <c r="E11" s="6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x14ac:dyDescent="0.25">
      <c r="A12" s="7"/>
      <c r="B12" s="7"/>
      <c r="C12" s="1"/>
      <c r="D12" s="1"/>
      <c r="E12" s="6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x14ac:dyDescent="0.25">
      <c r="A13" s="1"/>
      <c r="B13" s="1"/>
      <c r="C13" s="1"/>
      <c r="D13" s="1"/>
      <c r="E13" s="6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x14ac:dyDescent="0.25">
      <c r="A14" s="1"/>
      <c r="B14" s="1"/>
      <c r="C14" s="1"/>
      <c r="D14" s="1"/>
      <c r="E14" s="6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x14ac:dyDescent="0.25">
      <c r="A15" s="1"/>
      <c r="B15" s="1"/>
      <c r="C15" s="1"/>
      <c r="D15" s="1"/>
      <c r="E15" s="6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 x14ac:dyDescent="0.25">
      <c r="A16" s="1"/>
      <c r="B16" s="1"/>
      <c r="C16" s="1"/>
      <c r="D16" s="1"/>
      <c r="E16" s="6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 x14ac:dyDescent="0.25">
      <c r="A17" s="1"/>
      <c r="B17" s="1"/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x14ac:dyDescent="0.25">
      <c r="A18" s="1"/>
      <c r="B18" s="1"/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 x14ac:dyDescent="0.25">
      <c r="A19" s="1"/>
      <c r="B19" s="1"/>
      <c r="C19" s="2"/>
      <c r="D19" s="2"/>
      <c r="E19" s="2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 x14ac:dyDescent="0.25">
      <c r="A20" s="1"/>
      <c r="B20" s="1"/>
      <c r="C20" s="2"/>
      <c r="D20" s="2"/>
      <c r="E20" s="2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.75" x14ac:dyDescent="0.25">
      <c r="A21" s="1"/>
      <c r="B21" s="1"/>
      <c r="C21" s="2"/>
      <c r="D21" s="2"/>
      <c r="E21" s="2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.75" x14ac:dyDescent="0.25">
      <c r="A22" s="1"/>
      <c r="B22" s="1"/>
      <c r="C22" s="2"/>
      <c r="D22" s="2"/>
      <c r="E22" s="2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 x14ac:dyDescent="0.25">
      <c r="A23" s="1"/>
      <c r="B23" s="1"/>
      <c r="C23" s="2"/>
      <c r="D23" s="2"/>
      <c r="E23" s="2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 x14ac:dyDescent="0.25">
      <c r="A24" s="1"/>
      <c r="B24" s="1"/>
      <c r="C24" s="2"/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 x14ac:dyDescent="0.25">
      <c r="A25" s="1"/>
      <c r="B25" s="1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x14ac:dyDescent="0.25">
      <c r="A26" s="1"/>
      <c r="B26" s="1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.75" x14ac:dyDescent="0.25">
      <c r="A27" s="1"/>
      <c r="B27" s="1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.75" x14ac:dyDescent="0.25">
      <c r="A28" s="1"/>
      <c r="B28" s="1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 x14ac:dyDescent="0.25">
      <c r="A29" s="1"/>
      <c r="B29" s="1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 x14ac:dyDescent="0.25">
      <c r="A30" s="1"/>
      <c r="B30" s="1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.75" x14ac:dyDescent="0.25">
      <c r="A31" s="1"/>
      <c r="B31" s="1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.75" x14ac:dyDescent="0.25">
      <c r="A32" s="1"/>
      <c r="B32" s="1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 x14ac:dyDescent="0.25">
      <c r="A33" s="1"/>
      <c r="B33" s="1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.75" x14ac:dyDescent="0.25">
      <c r="A34" s="1"/>
      <c r="B34" s="1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.75" x14ac:dyDescent="0.25">
      <c r="A35" s="1"/>
      <c r="B35" s="1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.75" x14ac:dyDescent="0.25">
      <c r="A36" s="1"/>
      <c r="B36" s="1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.75" x14ac:dyDescent="0.25">
      <c r="A37" s="1"/>
      <c r="B37" s="1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.75" x14ac:dyDescent="0.25">
      <c r="A38" s="1"/>
      <c r="B38" s="1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.75" x14ac:dyDescent="0.25">
      <c r="A39" s="1"/>
      <c r="B39" s="1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.75" x14ac:dyDescent="0.25">
      <c r="A40" s="1"/>
      <c r="B40" s="1"/>
      <c r="C40" s="2"/>
      <c r="D40" s="2"/>
      <c r="E40" s="2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.75" x14ac:dyDescent="0.25">
      <c r="A41" s="1"/>
      <c r="B41" s="1"/>
      <c r="C41" s="2"/>
      <c r="D41" s="2"/>
      <c r="E41" s="2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.75" x14ac:dyDescent="0.25">
      <c r="A42" s="1"/>
      <c r="B42" s="1"/>
      <c r="C42" s="2"/>
      <c r="D42" s="2"/>
      <c r="E42" s="2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.75" x14ac:dyDescent="0.25">
      <c r="A43" s="1"/>
      <c r="B43" s="1"/>
      <c r="C43" s="2"/>
      <c r="D43" s="2"/>
      <c r="E43" s="2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.75" x14ac:dyDescent="0.25">
      <c r="A44" s="1"/>
      <c r="B44" s="1"/>
      <c r="C44" s="2"/>
      <c r="D44" s="2"/>
      <c r="E44" s="2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.75" x14ac:dyDescent="0.25">
      <c r="A45" s="1"/>
      <c r="B45" s="1"/>
      <c r="C45" s="2"/>
      <c r="D45" s="2"/>
      <c r="E45" s="2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x14ac:dyDescent="0.25">
      <c r="A46" s="1"/>
      <c r="B46" s="1"/>
      <c r="C46" s="2"/>
      <c r="D46" s="2"/>
      <c r="E46" s="2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 x14ac:dyDescent="0.25">
      <c r="A47" s="1"/>
      <c r="B47" s="1"/>
      <c r="C47" s="2"/>
      <c r="D47" s="2"/>
      <c r="E47" s="2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 x14ac:dyDescent="0.25">
      <c r="A48" s="1"/>
      <c r="B48" s="1"/>
      <c r="C48" s="2"/>
      <c r="D48" s="2"/>
      <c r="E48" s="2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25">
      <c r="A49" s="1"/>
      <c r="B49" s="1"/>
      <c r="C49" s="2"/>
      <c r="D49" s="2"/>
      <c r="E49" s="2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25">
      <c r="A50" s="1"/>
      <c r="B50" s="1"/>
      <c r="C50" s="2"/>
      <c r="D50" s="2"/>
      <c r="E50" s="2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 x14ac:dyDescent="0.25">
      <c r="A51" s="1"/>
      <c r="B51" s="1"/>
      <c r="C51" s="2"/>
      <c r="D51" s="2"/>
      <c r="E51" s="2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 x14ac:dyDescent="0.25">
      <c r="A52" s="1"/>
      <c r="B52" s="1"/>
      <c r="C52" s="2"/>
      <c r="D52" s="2"/>
      <c r="E52" s="2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 x14ac:dyDescent="0.25">
      <c r="A53" s="1"/>
      <c r="B53" s="1"/>
      <c r="C53" s="2"/>
      <c r="D53" s="2"/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 x14ac:dyDescent="0.25">
      <c r="A54" s="1"/>
      <c r="B54" s="1"/>
      <c r="C54" s="2"/>
      <c r="D54" s="2"/>
      <c r="E54" s="2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 x14ac:dyDescent="0.25">
      <c r="A55" s="1"/>
      <c r="B55" s="1"/>
      <c r="C55" s="2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 x14ac:dyDescent="0.25">
      <c r="A56" s="1"/>
      <c r="B56" s="1"/>
      <c r="C56" s="2"/>
      <c r="D56" s="2"/>
      <c r="E56" s="2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 x14ac:dyDescent="0.25">
      <c r="A57" s="1"/>
      <c r="B57" s="1"/>
      <c r="C57" s="2"/>
      <c r="D57" s="2"/>
      <c r="E57" s="2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 x14ac:dyDescent="0.25">
      <c r="A58" s="1"/>
      <c r="B58" s="1"/>
      <c r="C58" s="2"/>
      <c r="D58" s="2"/>
      <c r="E58" s="2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 x14ac:dyDescent="0.25">
      <c r="A59" s="1"/>
      <c r="B59" s="1"/>
      <c r="C59" s="2"/>
      <c r="D59" s="2"/>
      <c r="E59" s="2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 x14ac:dyDescent="0.25">
      <c r="A60" s="1"/>
      <c r="B60" s="1"/>
      <c r="C60" s="2"/>
      <c r="D60" s="2"/>
      <c r="E60" s="2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 x14ac:dyDescent="0.25">
      <c r="A61" s="1"/>
      <c r="B61" s="1"/>
      <c r="C61" s="2"/>
      <c r="D61" s="2"/>
      <c r="E61" s="2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 x14ac:dyDescent="0.25">
      <c r="A62" s="1"/>
      <c r="B62" s="1"/>
      <c r="C62" s="2"/>
      <c r="D62" s="2"/>
      <c r="E62" s="2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 x14ac:dyDescent="0.25">
      <c r="A63" s="1"/>
      <c r="B63" s="1"/>
      <c r="C63" s="2"/>
      <c r="D63" s="2"/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 x14ac:dyDescent="0.25">
      <c r="A64" s="1"/>
      <c r="B64" s="1"/>
      <c r="C64" s="2"/>
      <c r="D64" s="2"/>
      <c r="E64" s="2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2"/>
      <c r="D65" s="2"/>
      <c r="E65" s="2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2"/>
      <c r="D66" s="2"/>
      <c r="E66" s="2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2"/>
      <c r="D67" s="2"/>
      <c r="E67" s="2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2"/>
      <c r="D68" s="2"/>
      <c r="E68" s="2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2"/>
      <c r="D69" s="2"/>
      <c r="E69" s="2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2"/>
      <c r="D70" s="2"/>
      <c r="E70" s="2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2"/>
      <c r="D71" s="2"/>
      <c r="E71" s="2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2"/>
      <c r="D72" s="2"/>
      <c r="E72" s="2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2"/>
      <c r="D73" s="2"/>
      <c r="E73" s="2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2"/>
      <c r="D74" s="2"/>
      <c r="E74" s="2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2"/>
      <c r="D75" s="2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2"/>
      <c r="D76" s="2"/>
      <c r="E76" s="2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2"/>
      <c r="D77" s="2"/>
      <c r="E77" s="2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2"/>
      <c r="D78" s="2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2"/>
      <c r="D79" s="2"/>
      <c r="E79" s="2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2"/>
      <c r="D80" s="2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2"/>
      <c r="D81" s="2"/>
      <c r="E81" s="2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2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2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2"/>
      <c r="D84" s="2"/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2"/>
      <c r="D85" s="2"/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2"/>
      <c r="D86" s="2"/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2"/>
      <c r="D87" s="2"/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2"/>
      <c r="D88" s="2"/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2"/>
      <c r="D89" s="2"/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2"/>
      <c r="D90" s="2"/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2"/>
      <c r="D91" s="2"/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2"/>
      <c r="D92" s="2"/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2"/>
      <c r="D93" s="2"/>
      <c r="E93" s="2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2"/>
      <c r="D94" s="2"/>
      <c r="E94" s="2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2"/>
      <c r="D95" s="2"/>
      <c r="E95" s="2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2"/>
      <c r="D96" s="2"/>
      <c r="E96" s="2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2"/>
      <c r="D97" s="2"/>
      <c r="E97" s="2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2"/>
      <c r="D98" s="2"/>
      <c r="E98" s="2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2"/>
      <c r="D99" s="2"/>
      <c r="E99" s="2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2"/>
      <c r="D100" s="2"/>
      <c r="E100" s="2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2"/>
      <c r="D101" s="2"/>
      <c r="E101" s="2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2"/>
      <c r="D102" s="2"/>
      <c r="E102" s="2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2"/>
      <c r="D103" s="2"/>
      <c r="E103" s="2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2"/>
      <c r="D104" s="2"/>
      <c r="E104" s="2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2"/>
      <c r="D105" s="2"/>
      <c r="E105" s="2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2"/>
      <c r="D106" s="2"/>
      <c r="E106" s="2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2"/>
      <c r="D107" s="2"/>
      <c r="E107" s="2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2"/>
      <c r="D108" s="2"/>
      <c r="E108" s="2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2"/>
      <c r="D109" s="2"/>
      <c r="E109" s="2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2"/>
      <c r="D110" s="2"/>
      <c r="E110" s="2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2"/>
      <c r="D111" s="2"/>
      <c r="E111" s="2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2"/>
      <c r="D112" s="2"/>
      <c r="E112" s="2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2"/>
      <c r="D113" s="2"/>
      <c r="E113" s="2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2"/>
      <c r="D114" s="2"/>
      <c r="E114" s="2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G127" s="1"/>
      <c r="H127" s="1"/>
      <c r="I127" s="1"/>
      <c r="J127" s="1"/>
      <c r="K127" s="1"/>
      <c r="L127" s="1"/>
      <c r="M127" s="1"/>
      <c r="N127" s="1"/>
      <c r="O127" s="1"/>
    </row>
  </sheetData>
  <mergeCells count="6">
    <mergeCell ref="C2:D2"/>
    <mergeCell ref="A1:F1"/>
    <mergeCell ref="A2:A3"/>
    <mergeCell ref="E2:E3"/>
    <mergeCell ref="F2:F3"/>
    <mergeCell ref="B2:B3"/>
  </mergeCells>
  <pageMargins left="0.7" right="0.7" top="0.75" bottom="0.7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8"/>
  <sheetViews>
    <sheetView workbookViewId="0"/>
  </sheetViews>
  <sheetFormatPr defaultRowHeight="15" x14ac:dyDescent="0.25"/>
  <cols>
    <col min="1" max="1" width="14.5703125" bestFit="1" customWidth="1"/>
    <col min="2" max="2" width="16.7109375" bestFit="1" customWidth="1"/>
    <col min="3" max="3" width="15.28515625" bestFit="1" customWidth="1"/>
    <col min="4" max="4" width="18.42578125" bestFit="1" customWidth="1"/>
    <col min="5" max="5" width="14.140625" bestFit="1" customWidth="1"/>
    <col min="6" max="6" width="24.140625" bestFit="1" customWidth="1"/>
    <col min="7" max="7" width="25.28515625" bestFit="1" customWidth="1"/>
    <col min="8" max="8" width="10.7109375" bestFit="1" customWidth="1"/>
  </cols>
  <sheetData>
    <row r="1" spans="1:16" ht="15.75" x14ac:dyDescent="0.25">
      <c r="A1" s="1" t="s">
        <v>8</v>
      </c>
      <c r="B1" s="1" t="s">
        <v>9</v>
      </c>
      <c r="C1" s="1" t="s">
        <v>10</v>
      </c>
      <c r="D1" s="1" t="s">
        <v>1</v>
      </c>
      <c r="E1" s="1" t="s">
        <v>7</v>
      </c>
      <c r="F1" s="1" t="s">
        <v>15</v>
      </c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x14ac:dyDescent="0.25">
      <c r="A2" s="1" t="s">
        <v>0</v>
      </c>
      <c r="B2" s="2">
        <v>635795.61470000003</v>
      </c>
      <c r="C2" s="2">
        <v>1526218.2472999999</v>
      </c>
      <c r="D2" s="1" t="s">
        <v>17</v>
      </c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.75" x14ac:dyDescent="0.25">
      <c r="A3" s="1" t="s">
        <v>2</v>
      </c>
      <c r="B3" s="2">
        <v>635610.16029999999</v>
      </c>
      <c r="C3" s="2">
        <v>1526865.9387999999</v>
      </c>
      <c r="D3" s="1" t="s">
        <v>17</v>
      </c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5.75" x14ac:dyDescent="0.25">
      <c r="A4" s="1" t="s">
        <v>3</v>
      </c>
      <c r="B4" s="2">
        <v>634734.22109999997</v>
      </c>
      <c r="C4" s="2">
        <v>1528289.1569000001</v>
      </c>
      <c r="D4" s="1" t="s">
        <v>17</v>
      </c>
      <c r="E4" s="1">
        <v>0.99991602999999996</v>
      </c>
      <c r="F4" s="1">
        <f>E4^-1</f>
        <v>1.0000839770515531</v>
      </c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.75" x14ac:dyDescent="0.25">
      <c r="A5" s="1" t="s">
        <v>4</v>
      </c>
      <c r="B5" s="2">
        <v>633993.58840000001</v>
      </c>
      <c r="C5" s="2">
        <v>1529411.7764999999</v>
      </c>
      <c r="D5" s="1" t="s">
        <v>17</v>
      </c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.75" x14ac:dyDescent="0.25">
      <c r="A6" s="1" t="s">
        <v>5</v>
      </c>
      <c r="B6" s="2">
        <v>633644.72120000003</v>
      </c>
      <c r="C6" s="2">
        <v>1529858.4509000001</v>
      </c>
      <c r="D6" s="1" t="s">
        <v>17</v>
      </c>
      <c r="E6" s="1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.75" x14ac:dyDescent="0.25">
      <c r="A7" s="1" t="s">
        <v>19</v>
      </c>
      <c r="B7" s="2">
        <v>636368.92330000002</v>
      </c>
      <c r="C7" s="2">
        <v>1524008.5625</v>
      </c>
      <c r="D7" s="1" t="s">
        <v>23</v>
      </c>
      <c r="E7" s="1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15.75" x14ac:dyDescent="0.25">
      <c r="A8" s="1" t="s">
        <v>20</v>
      </c>
      <c r="B8" s="2">
        <v>636484.38179999997</v>
      </c>
      <c r="C8" s="2">
        <v>1523618.8014</v>
      </c>
      <c r="D8" s="1" t="s">
        <v>23</v>
      </c>
      <c r="E8" s="1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15.75" x14ac:dyDescent="0.25">
      <c r="A9" s="1" t="s">
        <v>21</v>
      </c>
      <c r="B9" s="2">
        <v>636431.72450000001</v>
      </c>
      <c r="C9" s="2">
        <v>1524035.2697999999</v>
      </c>
      <c r="D9" s="1" t="s">
        <v>17</v>
      </c>
      <c r="E9" s="1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5.75" x14ac:dyDescent="0.25">
      <c r="A10" s="1" t="s">
        <v>22</v>
      </c>
      <c r="B10" s="2">
        <v>636555.73470000003</v>
      </c>
      <c r="C10" s="2">
        <v>1523652.5016000001</v>
      </c>
      <c r="D10" s="1" t="s">
        <v>17</v>
      </c>
      <c r="E10" s="1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5.75" x14ac:dyDescent="0.25">
      <c r="A11" s="1"/>
      <c r="B11" s="2"/>
      <c r="C11" s="2"/>
      <c r="D11" s="1"/>
      <c r="F11" s="1" t="s">
        <v>11</v>
      </c>
      <c r="G11" s="1" t="s">
        <v>12</v>
      </c>
      <c r="H11" s="1" t="s">
        <v>6</v>
      </c>
      <c r="I11" s="3"/>
      <c r="J11" s="3"/>
      <c r="K11" s="3"/>
      <c r="L11" s="3"/>
      <c r="M11" s="3"/>
      <c r="N11" s="3"/>
      <c r="O11" s="3"/>
      <c r="P11" s="3"/>
    </row>
    <row r="12" spans="1:16" ht="15.75" x14ac:dyDescent="0.25">
      <c r="A12" s="4"/>
      <c r="B12" s="5"/>
      <c r="D12" s="1" t="s">
        <v>0</v>
      </c>
      <c r="E12" s="1" t="s">
        <v>2</v>
      </c>
      <c r="F12" s="2">
        <v>673.7192</v>
      </c>
      <c r="G12" s="2">
        <v>673.73</v>
      </c>
      <c r="H12" s="2">
        <f>G12-F12</f>
        <v>1.0800000000017462E-2</v>
      </c>
      <c r="I12" s="3"/>
      <c r="J12" s="3"/>
      <c r="K12" s="3"/>
      <c r="L12" s="3"/>
      <c r="M12" s="3"/>
      <c r="N12" s="3"/>
      <c r="O12" s="3"/>
      <c r="P12" s="3"/>
    </row>
    <row r="13" spans="1:16" ht="15.75" x14ac:dyDescent="0.25">
      <c r="A13" s="1"/>
      <c r="B13" s="2"/>
      <c r="D13" s="1" t="s">
        <v>19</v>
      </c>
      <c r="E13" s="1" t="s">
        <v>20</v>
      </c>
      <c r="F13" s="2">
        <v>406.50259999999997</v>
      </c>
      <c r="G13" s="2">
        <v>406.52199999999999</v>
      </c>
      <c r="H13" s="2">
        <f t="shared" ref="H13:H14" si="0">G13-F13</f>
        <v>1.9400000000018736E-2</v>
      </c>
      <c r="I13" s="3"/>
      <c r="J13" s="3"/>
      <c r="K13" s="3"/>
      <c r="L13" s="3"/>
      <c r="M13" s="3"/>
      <c r="N13" s="3"/>
      <c r="O13" s="3"/>
      <c r="P13" s="3"/>
    </row>
    <row r="14" spans="1:16" ht="15.75" x14ac:dyDescent="0.25">
      <c r="A14" s="1"/>
      <c r="B14" s="2"/>
      <c r="D14" s="1" t="s">
        <v>19</v>
      </c>
      <c r="E14" s="1" t="s">
        <v>22</v>
      </c>
      <c r="F14" s="2">
        <v>402.09190000000001</v>
      </c>
      <c r="G14" s="2">
        <v>402.19</v>
      </c>
      <c r="H14" s="2">
        <f t="shared" si="0"/>
        <v>9.8099999999988086E-2</v>
      </c>
      <c r="I14" s="3"/>
      <c r="J14" s="3"/>
      <c r="K14" s="3"/>
      <c r="L14" s="3"/>
      <c r="M14" s="3"/>
      <c r="N14" s="3"/>
      <c r="O14" s="3"/>
      <c r="P14" s="3"/>
    </row>
    <row r="15" spans="1:16" ht="15.75" x14ac:dyDescent="0.25">
      <c r="A15" s="17" t="s">
        <v>18</v>
      </c>
      <c r="B15" s="18"/>
      <c r="C15" s="18"/>
      <c r="D15" s="1"/>
      <c r="E15" s="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5.75" x14ac:dyDescent="0.25">
      <c r="A16" s="1" t="s">
        <v>8</v>
      </c>
      <c r="B16" s="1" t="s">
        <v>13</v>
      </c>
      <c r="C16" s="1" t="s">
        <v>14</v>
      </c>
      <c r="D16" s="1"/>
      <c r="E16" s="1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5.75" x14ac:dyDescent="0.25">
      <c r="A17" s="1" t="str">
        <f>A2</f>
        <v>CP100</v>
      </c>
      <c r="B17" s="2">
        <f>B2*$F$4</f>
        <v>635849.00694111292</v>
      </c>
      <c r="C17" s="2">
        <f>C2*$F$4</f>
        <v>1526346.4146084345</v>
      </c>
      <c r="D17" s="3"/>
      <c r="E17" s="3"/>
      <c r="F17" s="1"/>
      <c r="G17" s="1"/>
      <c r="H17" s="3"/>
      <c r="I17" s="3"/>
      <c r="J17" s="3"/>
      <c r="K17" s="3"/>
      <c r="L17" s="3"/>
      <c r="M17" s="3"/>
      <c r="N17" s="3"/>
      <c r="O17" s="3"/>
      <c r="P17" s="3"/>
    </row>
    <row r="18" spans="1:16" ht="15.75" x14ac:dyDescent="0.25">
      <c r="A18" s="1" t="str">
        <f>A3</f>
        <v>CP101</v>
      </c>
      <c r="B18" s="2">
        <f>B3*$F$4</f>
        <v>635663.53696719918</v>
      </c>
      <c r="C18" s="2">
        <f>C3*$F$4</f>
        <v>1526994.160499657</v>
      </c>
      <c r="D18" s="3"/>
      <c r="E18" s="3"/>
      <c r="F18" s="1"/>
      <c r="G18" s="1"/>
      <c r="H18" s="3"/>
      <c r="I18" s="3"/>
      <c r="J18" s="3"/>
      <c r="K18" s="3"/>
      <c r="L18" s="3"/>
      <c r="M18" s="3"/>
      <c r="N18" s="3"/>
      <c r="O18" s="3"/>
      <c r="P18" s="3"/>
    </row>
    <row r="19" spans="1:16" ht="15.75" x14ac:dyDescent="0.25">
      <c r="A19" s="1" t="str">
        <f>A7</f>
        <v>CP114</v>
      </c>
      <c r="B19" s="2">
        <f>B7*$F$4</f>
        <v>636422.36368587869</v>
      </c>
      <c r="C19" s="2">
        <f>C7*$F$4</f>
        <v>1524136.5442456203</v>
      </c>
      <c r="D19" s="3"/>
      <c r="E19" s="3"/>
      <c r="F19" s="1"/>
      <c r="G19" s="1"/>
      <c r="H19" s="3"/>
      <c r="I19" s="3"/>
      <c r="J19" s="3"/>
      <c r="K19" s="3"/>
      <c r="L19" s="3"/>
      <c r="M19" s="3"/>
      <c r="N19" s="3"/>
      <c r="O19" s="3"/>
      <c r="P19" s="3"/>
    </row>
    <row r="20" spans="1:16" ht="15.75" x14ac:dyDescent="0.25">
      <c r="A20" s="1" t="str">
        <f t="shared" ref="A20:A22" si="1">A8</f>
        <v>CP115</v>
      </c>
      <c r="B20" s="2">
        <f t="shared" ref="B20:C22" si="2">B8*$F$4</f>
        <v>636537.83188174316</v>
      </c>
      <c r="C20" s="2">
        <f t="shared" si="2"/>
        <v>1523746.7504146323</v>
      </c>
      <c r="D20" s="3"/>
      <c r="E20" s="3"/>
      <c r="F20" s="1"/>
      <c r="G20" s="1"/>
      <c r="H20" s="3"/>
      <c r="I20" s="3"/>
      <c r="J20" s="3"/>
      <c r="K20" s="3"/>
      <c r="L20" s="3"/>
      <c r="M20" s="3"/>
      <c r="N20" s="3"/>
      <c r="O20" s="3"/>
      <c r="P20" s="3"/>
    </row>
    <row r="21" spans="1:16" ht="15.75" x14ac:dyDescent="0.25">
      <c r="A21" s="1" t="str">
        <f t="shared" si="1"/>
        <v>CP116</v>
      </c>
      <c r="B21" s="2">
        <f t="shared" si="2"/>
        <v>636485.17015973839</v>
      </c>
      <c r="C21" s="2">
        <f t="shared" si="2"/>
        <v>1524163.2537884205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5.75" x14ac:dyDescent="0.25">
      <c r="A22" s="1" t="str">
        <f t="shared" si="1"/>
        <v>CP117</v>
      </c>
      <c r="B22" s="2">
        <f t="shared" si="2"/>
        <v>636609.19077374937</v>
      </c>
      <c r="C22" s="2">
        <f t="shared" si="2"/>
        <v>1523780.4534446758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5.75" x14ac:dyDescent="0.25">
      <c r="A23" s="3"/>
      <c r="B23" s="3"/>
      <c r="C23" s="3"/>
      <c r="D23" s="1"/>
      <c r="F23" s="1" t="s">
        <v>16</v>
      </c>
      <c r="G23" s="1" t="s">
        <v>12</v>
      </c>
      <c r="H23" s="1" t="s">
        <v>6</v>
      </c>
      <c r="I23" s="3"/>
      <c r="J23" s="3"/>
      <c r="K23" s="3"/>
      <c r="L23" s="3"/>
      <c r="M23" s="3"/>
      <c r="N23" s="3"/>
      <c r="O23" s="3"/>
      <c r="P23" s="3"/>
    </row>
    <row r="24" spans="1:16" ht="15.75" x14ac:dyDescent="0.25">
      <c r="A24" s="3"/>
      <c r="B24" s="3"/>
      <c r="C24" s="3"/>
      <c r="D24" s="1" t="s">
        <v>0</v>
      </c>
      <c r="E24" s="1" t="s">
        <v>2</v>
      </c>
      <c r="F24" s="2">
        <v>673.7758</v>
      </c>
      <c r="G24" s="2">
        <v>673.73</v>
      </c>
      <c r="H24" s="2">
        <f>G24-F24</f>
        <v>-4.579999999998563E-2</v>
      </c>
      <c r="I24" s="3"/>
      <c r="J24" s="3"/>
      <c r="K24" s="3"/>
      <c r="L24" s="3"/>
      <c r="M24" s="3"/>
      <c r="N24" s="3"/>
      <c r="O24" s="3"/>
      <c r="P24" s="3"/>
    </row>
    <row r="25" spans="1:16" ht="15.75" x14ac:dyDescent="0.25">
      <c r="A25" s="3"/>
      <c r="B25" s="3"/>
      <c r="C25" s="3"/>
      <c r="D25" s="1" t="s">
        <v>19</v>
      </c>
      <c r="E25" s="1" t="s">
        <v>20</v>
      </c>
      <c r="F25" s="2">
        <v>406.5367</v>
      </c>
      <c r="G25" s="2">
        <v>406.52199999999999</v>
      </c>
      <c r="H25" s="2">
        <f t="shared" ref="H25:H26" si="3">G25-F25</f>
        <v>-1.470000000000482E-2</v>
      </c>
      <c r="I25" s="3"/>
      <c r="J25" s="3"/>
      <c r="K25" s="3"/>
      <c r="L25" s="3"/>
      <c r="M25" s="3"/>
      <c r="N25" s="3"/>
      <c r="O25" s="3"/>
      <c r="P25" s="3"/>
    </row>
    <row r="26" spans="1:16" ht="15.75" x14ac:dyDescent="0.25">
      <c r="A26" s="3"/>
      <c r="B26" s="3"/>
      <c r="C26" s="3"/>
      <c r="D26" s="1" t="s">
        <v>19</v>
      </c>
      <c r="E26" s="1" t="s">
        <v>22</v>
      </c>
      <c r="F26" s="2">
        <v>402.12560000000002</v>
      </c>
      <c r="G26" s="2">
        <v>402.19</v>
      </c>
      <c r="H26" s="2">
        <f t="shared" si="3"/>
        <v>6.4399999999977808E-2</v>
      </c>
      <c r="I26" s="3"/>
      <c r="J26" s="3"/>
      <c r="K26" s="3"/>
      <c r="L26" s="3"/>
      <c r="M26" s="3"/>
      <c r="N26" s="3"/>
      <c r="O26" s="3"/>
      <c r="P26" s="3"/>
    </row>
    <row r="27" spans="1:16" ht="15.75" x14ac:dyDescent="0.25">
      <c r="A27" s="3"/>
      <c r="B27" s="3"/>
      <c r="C27" s="3"/>
      <c r="D27" s="1"/>
      <c r="E27" s="1"/>
      <c r="F27" s="2"/>
      <c r="G27" s="2"/>
      <c r="H27" s="2"/>
      <c r="I27" s="3"/>
      <c r="J27" s="3"/>
      <c r="K27" s="3"/>
      <c r="L27" s="3"/>
      <c r="M27" s="3"/>
      <c r="N27" s="3"/>
      <c r="O27" s="3"/>
      <c r="P27" s="3"/>
    </row>
    <row r="28" spans="1:16" ht="15.75" x14ac:dyDescent="0.25">
      <c r="A28" s="3"/>
      <c r="B28" s="3"/>
      <c r="C28" s="3"/>
      <c r="D28" s="1"/>
      <c r="E28" s="1"/>
      <c r="F28" s="2"/>
      <c r="G28" s="2"/>
      <c r="H28" s="2"/>
      <c r="I28" s="3"/>
      <c r="J28" s="3"/>
      <c r="K28" s="3"/>
      <c r="L28" s="3"/>
      <c r="M28" s="3"/>
      <c r="N28" s="3"/>
      <c r="O28" s="3"/>
      <c r="P28" s="3"/>
    </row>
    <row r="29" spans="1:16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5.75" x14ac:dyDescent="0.25">
      <c r="A30" s="17"/>
      <c r="B30" s="18"/>
      <c r="C30" s="18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5.75" x14ac:dyDescent="0.25">
      <c r="A31" s="1"/>
      <c r="B31" s="1"/>
      <c r="C31" s="1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5.75" x14ac:dyDescent="0.25">
      <c r="A32" s="1"/>
      <c r="B32" s="2"/>
      <c r="C32" s="2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5.75" x14ac:dyDescent="0.25">
      <c r="A33" s="1"/>
      <c r="B33" s="2"/>
      <c r="C33" s="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5.75" x14ac:dyDescent="0.25">
      <c r="A34" s="1"/>
      <c r="B34" s="2"/>
      <c r="C34" s="2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5.75" x14ac:dyDescent="0.25">
      <c r="A35" s="1"/>
      <c r="B35" s="2"/>
      <c r="C35" s="2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5.75" x14ac:dyDescent="0.25">
      <c r="A36" s="1"/>
      <c r="B36" s="2"/>
      <c r="C36" s="2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5.75" x14ac:dyDescent="0.25">
      <c r="A37" s="1"/>
      <c r="B37" s="2"/>
      <c r="C37" s="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5.75" x14ac:dyDescent="0.25">
      <c r="A38" s="1"/>
      <c r="B38" s="2"/>
      <c r="C38" s="2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ht="15.75" x14ac:dyDescent="0.25">
      <c r="A39" s="1"/>
      <c r="B39" s="2"/>
      <c r="C39" s="2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ht="15.75" x14ac:dyDescent="0.25">
      <c r="A40" s="1"/>
      <c r="B40" s="2"/>
      <c r="C40" s="2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5.75" x14ac:dyDescent="0.25">
      <c r="A42" s="3"/>
      <c r="B42" s="3"/>
      <c r="C42" s="3"/>
      <c r="D42" s="1"/>
      <c r="F42" s="1"/>
      <c r="G42" s="1"/>
      <c r="H42" s="1"/>
      <c r="I42" s="3"/>
      <c r="J42" s="3"/>
      <c r="K42" s="3"/>
      <c r="L42" s="3"/>
      <c r="M42" s="3"/>
      <c r="N42" s="3"/>
      <c r="O42" s="3"/>
      <c r="P42" s="3"/>
    </row>
    <row r="43" spans="1:16" ht="15.75" x14ac:dyDescent="0.25">
      <c r="A43" s="3"/>
      <c r="B43" s="3"/>
      <c r="C43" s="3"/>
      <c r="D43" s="1"/>
      <c r="E43" s="1"/>
      <c r="F43" s="2"/>
      <c r="G43" s="2"/>
      <c r="H43" s="2"/>
      <c r="I43" s="3"/>
      <c r="J43" s="3"/>
      <c r="K43" s="3"/>
      <c r="L43" s="3"/>
      <c r="M43" s="3"/>
      <c r="N43" s="3"/>
      <c r="O43" s="3"/>
      <c r="P43" s="3"/>
    </row>
    <row r="44" spans="1:16" ht="15.75" x14ac:dyDescent="0.25">
      <c r="A44" s="3"/>
      <c r="B44" s="3"/>
      <c r="C44" s="3"/>
      <c r="D44" s="1"/>
      <c r="E44" s="1"/>
      <c r="F44" s="2"/>
      <c r="G44" s="2"/>
      <c r="H44" s="2"/>
      <c r="I44" s="3"/>
      <c r="J44" s="3"/>
      <c r="K44" s="3"/>
      <c r="L44" s="3"/>
      <c r="M44" s="3"/>
      <c r="N44" s="3"/>
      <c r="O44" s="3"/>
      <c r="P44" s="3"/>
    </row>
    <row r="45" spans="1:16" ht="15.75" x14ac:dyDescent="0.25">
      <c r="A45" s="3"/>
      <c r="B45" s="3"/>
      <c r="C45" s="3"/>
      <c r="D45" s="1"/>
      <c r="E45" s="1"/>
      <c r="F45" s="2"/>
      <c r="G45" s="2"/>
      <c r="H45" s="2"/>
      <c r="I45" s="3"/>
      <c r="J45" s="3"/>
      <c r="K45" s="3"/>
      <c r="L45" s="3"/>
      <c r="M45" s="3"/>
      <c r="N45" s="3"/>
      <c r="O45" s="3"/>
      <c r="P45" s="3"/>
    </row>
    <row r="46" spans="1:16" ht="15.75" x14ac:dyDescent="0.25">
      <c r="A46" s="3"/>
      <c r="B46" s="3"/>
      <c r="C46" s="3"/>
      <c r="D46" s="1"/>
      <c r="E46" s="1"/>
      <c r="F46" s="2"/>
      <c r="G46" s="2"/>
      <c r="H46" s="2"/>
      <c r="I46" s="3"/>
      <c r="J46" s="3"/>
      <c r="K46" s="3"/>
      <c r="L46" s="3"/>
      <c r="M46" s="3"/>
      <c r="N46" s="3"/>
      <c r="O46" s="3"/>
      <c r="P46" s="3"/>
    </row>
    <row r="47" spans="1:16" ht="15.75" x14ac:dyDescent="0.25">
      <c r="A47" s="3"/>
      <c r="B47" s="3"/>
      <c r="C47" s="3"/>
      <c r="D47" s="1"/>
      <c r="E47" s="1"/>
      <c r="F47" s="2"/>
      <c r="G47" s="2"/>
      <c r="H47" s="2"/>
      <c r="I47" s="3"/>
      <c r="J47" s="3"/>
      <c r="K47" s="3"/>
      <c r="L47" s="3"/>
      <c r="M47" s="3"/>
      <c r="N47" s="3"/>
      <c r="O47" s="3"/>
      <c r="P47" s="3"/>
    </row>
    <row r="48" spans="1:16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</sheetData>
  <mergeCells count="2">
    <mergeCell ref="A15:C15"/>
    <mergeCell ref="A30:C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 Points</vt:lpstr>
      <vt:lpstr>Grid to Ground Calcs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Mihelcic</dc:creator>
  <cp:lastModifiedBy>Koby Rhodes</cp:lastModifiedBy>
  <cp:lastPrinted>2013-01-11T14:14:20Z</cp:lastPrinted>
  <dcterms:created xsi:type="dcterms:W3CDTF">2013-01-09T13:38:48Z</dcterms:created>
  <dcterms:modified xsi:type="dcterms:W3CDTF">2025-11-25T19:43:16Z</dcterms:modified>
</cp:coreProperties>
</file>